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7575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/>
</workbook>
</file>

<file path=xl/sharedStrings.xml><?xml version="1.0" encoding="utf-8"?>
<sst xmlns="http://schemas.openxmlformats.org/spreadsheetml/2006/main" count="57" uniqueCount="56">
  <si>
    <t>Содержание, обслуживание и текущий ремонт общего имущества МКД</t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</si>
  <si>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</si>
  <si>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</si>
  <si>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</si>
  <si>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</si>
  <si>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</si>
  <si>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</si>
  <si>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</si>
  <si>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</si>
  <si>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</si>
  <si>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</si>
  <si>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</si>
  <si>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</si>
  <si>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</si>
  <si>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</si>
  <si>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</si>
  <si>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</si>
  <si>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</si>
  <si>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</si>
  <si>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</si>
  <si>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</si>
  <si>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</si>
  <si>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</si>
  <si>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</si>
  <si>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</si>
  <si>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</si>
  <si>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</si>
  <si>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</si>
  <si>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</si>
  <si>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</si>
  <si>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</si>
  <si>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</si>
  <si>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</si>
  <si>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</si>
  <si>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</si>
  <si>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</si>
  <si>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</si>
  <si>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</si>
  <si>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</si>
  <si>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</si>
  <si>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</si>
  <si>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</si>
  <si>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</si>
  <si>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</si>
  <si>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</si>
  <si>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</si>
  <si>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</si>
  <si>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</si>
  <si>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</si>
  <si>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</si>
  <si>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</si>
  <si>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</si>
  <si>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</si>
  <si>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</si>
  <si>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</si>
  <si>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Смена остекления рам МОП–9шт/3 м2
- Сборка рам из готового бруса с остеклением и установкой на место–3шт/1.47м2
- Смена оконного блока после пожара (10 под)–1шт
- Ремонт дверных полотен–5шт
- Смена дверных полотен (10под)–2шт, с окраской по новой поверхности–7 м2
- Смена поручня  (10 под)–2.9 п.м
- Ремонт чердачных люков–2 шт
- Ремонт штукатурки стен (10под)–3м2
- Заделка выбоин в бетонных полах (8под–тамбур)
- Ремонт ступеней крыльца входа в подъезд (8,9,10,11,12под )
- Смена п/ящиков (7 под) – 8 шт
- Ремонт козырьков 5-х этажей (кв.92, 125,140) – 3шт/24м2
- Утепление откосов дверей подвалов монтажной пеной – 3шт/17 п.м.
- Утепление труб внутреннего водостока в подвале – 170 п.м.
- Ремонт ограждения контейнерной площадки –1 место
- Масляная окраска детского оборудования – 80м2
- Изготовление и установка лавочек – 3 шт.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оборудования, в т.ч.:
</t>
    </r>
    <r>
      <rPr>
        <sz val="10"/>
        <rFont val="Times New Roman"/>
        <family val="1"/>
      </rPr>
      <t>- Замена запорной арматуры (подвал) ХГВ
- Замена запорной арматуры (подвал) ГВС
- Замена запорной арматуры кв. 121, 129, 111,
- Замена участка стояка отопления кв. 4
- Замена запорной арматуры на Р.У.
- Установка поливочного крана
- Замена участка стояка отопления (подъезд)
- Замена гребенки системы ХГВ и стояка ГВС кв. 53
- Замена участка розлива ГВС
- Замена  стояка отопления кв.103.105.107.109</t>
    </r>
    <r>
      <rPr>
        <b/>
        <sz val="10"/>
        <rFont val="Times New Roman"/>
        <family val="1"/>
      </rPr>
      <t xml:space="preserve">
5. Содержание и обслуживание лифтов.
6. Вывоз твердых бытовых отходов.
7. Отопление мест общего пользования.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</si>
</sst>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left" vertical="top" wrapText="1"/>
    </xf>
    <xf numFmtId="169" fontId="3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5.75390625" style="5" customWidth="1"/>
    <col min="2" max="2" width="10.125" style="5" customWidth="1"/>
    <col min="3" max="3" width="29.875" style="5" customWidth="1"/>
    <col min="4" max="4" width="12.00390625" style="5" bestFit="1" customWidth="1"/>
    <col min="5" max="6" width="13.625" style="5" customWidth="1"/>
    <col min="7" max="7" width="46.625" style="5" customWidth="1"/>
    <col min="8" max="8" width="10.00390625" style="5" bestFit="1" customWidth="1"/>
    <col min="9" max="9" width="8.625" style="5" customWidth="1"/>
    <col min="10" max="16384" width="9.125" style="5" customWidth="1"/>
  </cols>
  <sheetData>
    <row r="1" spans="1:9" ht="74.25" customHeight="1">
      <c r="A1" s="29" t="s">
        <v>54</v>
      </c>
      <c r="B1" s="29"/>
      <c r="C1" s="29"/>
      <c r="D1" s="29"/>
      <c r="E1" s="29"/>
      <c r="F1" s="29"/>
      <c r="G1" s="29"/>
      <c r="H1" s="29"/>
      <c r="I1" s="2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2" t="s">
        <v>29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7">
        <v>1</v>
      </c>
      <c r="B4" s="35" t="s">
        <v>24</v>
      </c>
      <c r="C4" s="36"/>
      <c r="D4" s="36"/>
      <c r="E4" s="36"/>
      <c r="F4" s="36"/>
      <c r="G4" s="37"/>
      <c r="H4" s="38">
        <v>1988</v>
      </c>
      <c r="I4" s="39"/>
    </row>
    <row r="5" spans="1:9" ht="21" customHeight="1">
      <c r="A5" s="7">
        <v>2</v>
      </c>
      <c r="B5" s="35" t="s">
        <v>21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22</v>
      </c>
      <c r="C6" s="36"/>
      <c r="D6" s="36"/>
      <c r="E6" s="36"/>
      <c r="F6" s="36"/>
      <c r="G6" s="37"/>
      <c r="H6" s="38">
        <v>12</v>
      </c>
      <c r="I6" s="39"/>
    </row>
    <row r="7" spans="1:9" ht="21" customHeight="1">
      <c r="A7" s="7">
        <v>4</v>
      </c>
      <c r="B7" s="35" t="s">
        <v>23</v>
      </c>
      <c r="C7" s="36"/>
      <c r="D7" s="36"/>
      <c r="E7" s="36"/>
      <c r="F7" s="36"/>
      <c r="G7" s="37"/>
      <c r="H7" s="38">
        <v>141</v>
      </c>
      <c r="I7" s="39"/>
    </row>
    <row r="8" spans="1:9" ht="21" customHeight="1">
      <c r="A8" s="7">
        <v>5</v>
      </c>
      <c r="B8" s="35" t="s">
        <v>25</v>
      </c>
      <c r="C8" s="36"/>
      <c r="D8" s="36"/>
      <c r="E8" s="36"/>
      <c r="F8" s="36"/>
      <c r="G8" s="37"/>
      <c r="H8" s="40">
        <f>H9+H10</f>
        <v>8289.1</v>
      </c>
      <c r="I8" s="41"/>
    </row>
    <row r="9" spans="1:9" ht="21" customHeight="1">
      <c r="A9" s="7">
        <v>6</v>
      </c>
      <c r="B9" s="35" t="s">
        <v>26</v>
      </c>
      <c r="C9" s="36"/>
      <c r="D9" s="36"/>
      <c r="E9" s="36"/>
      <c r="F9" s="36"/>
      <c r="G9" s="37"/>
      <c r="H9" s="40">
        <v>7754.6</v>
      </c>
      <c r="I9" s="41"/>
    </row>
    <row r="10" spans="1:9" ht="19.5" customHeight="1">
      <c r="A10" s="7">
        <v>7</v>
      </c>
      <c r="B10" s="42" t="s">
        <v>27</v>
      </c>
      <c r="C10" s="42"/>
      <c r="D10" s="42"/>
      <c r="E10" s="42"/>
      <c r="F10" s="42"/>
      <c r="G10" s="42"/>
      <c r="H10" s="40">
        <v>534.5</v>
      </c>
      <c r="I10" s="41"/>
    </row>
    <row r="11" spans="1:9" ht="21" customHeight="1">
      <c r="A11" s="7">
        <v>8</v>
      </c>
      <c r="B11" s="42" t="s">
        <v>28</v>
      </c>
      <c r="C11" s="42"/>
      <c r="D11" s="42"/>
      <c r="E11" s="42"/>
      <c r="F11" s="42"/>
      <c r="G11" s="42"/>
      <c r="H11" s="40">
        <v>6305</v>
      </c>
      <c r="I11" s="41"/>
    </row>
    <row r="12" spans="1:9" ht="14.25" customHeight="1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21" customHeight="1">
      <c r="A13" s="32" t="s">
        <v>30</v>
      </c>
      <c r="B13" s="33"/>
      <c r="C13" s="33"/>
      <c r="D13" s="33"/>
      <c r="E13" s="33"/>
      <c r="F13" s="33"/>
      <c r="G13" s="33"/>
      <c r="H13" s="33"/>
      <c r="I13" s="34"/>
    </row>
    <row r="14" spans="1:9" ht="21" customHeight="1">
      <c r="A14" s="26" t="s">
        <v>53</v>
      </c>
      <c r="B14" s="27"/>
      <c r="C14" s="27"/>
      <c r="D14" s="27"/>
      <c r="E14" s="27"/>
      <c r="F14" s="27"/>
      <c r="G14" s="27"/>
      <c r="H14" s="27"/>
      <c r="I14" s="28"/>
    </row>
    <row r="15" spans="1:9" ht="12.75" customHeight="1">
      <c r="A15" s="22" t="s">
        <v>4</v>
      </c>
      <c r="B15" s="22" t="s">
        <v>32</v>
      </c>
      <c r="C15" s="30" t="s">
        <v>1</v>
      </c>
      <c r="D15" s="46"/>
      <c r="E15" s="46"/>
      <c r="F15" s="31"/>
      <c r="G15" s="30" t="s">
        <v>3</v>
      </c>
      <c r="H15" s="31"/>
      <c r="I15" s="22" t="s">
        <v>33</v>
      </c>
    </row>
    <row r="16" spans="1:9" ht="81.75" customHeight="1">
      <c r="A16" s="23"/>
      <c r="B16" s="23"/>
      <c r="C16" s="7" t="s">
        <v>2</v>
      </c>
      <c r="D16" s="7" t="s">
        <v>34</v>
      </c>
      <c r="E16" s="7" t="s">
        <v>35</v>
      </c>
      <c r="F16" s="7" t="s">
        <v>50</v>
      </c>
      <c r="G16" s="7" t="s">
        <v>2</v>
      </c>
      <c r="H16" s="7" t="s">
        <v>36</v>
      </c>
      <c r="I16" s="2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6</v>
      </c>
      <c r="D18" s="11"/>
      <c r="E18" s="11"/>
      <c r="F18" s="11"/>
      <c r="G18" s="11"/>
      <c r="H18" s="11"/>
      <c r="I18" s="11"/>
    </row>
    <row r="19" spans="1:9" ht="25.5" customHeight="1">
      <c r="A19" s="7" t="s">
        <v>12</v>
      </c>
      <c r="B19" s="13">
        <v>-4.17962</v>
      </c>
      <c r="C19" s="8" t="s">
        <v>5</v>
      </c>
      <c r="D19" s="13">
        <v>39.16308</v>
      </c>
      <c r="E19" s="13">
        <v>36.68545</v>
      </c>
      <c r="F19" s="13"/>
      <c r="G19" s="20" t="s">
        <v>49</v>
      </c>
      <c r="H19" s="13">
        <f>E19</f>
        <v>36.68545</v>
      </c>
      <c r="I19" s="13">
        <f>B19-D19+E19</f>
        <v>-6.657249999999998</v>
      </c>
    </row>
    <row r="20" spans="1:9" ht="408.75" customHeight="1">
      <c r="A20" s="22" t="s">
        <v>13</v>
      </c>
      <c r="B20" s="24">
        <f>-(74.31675+15.63456)</f>
        <v>-89.95131</v>
      </c>
      <c r="C20" s="22" t="s">
        <v>0</v>
      </c>
      <c r="D20" s="24">
        <f>696.34875+146.49602</f>
        <v>842.8447699999999</v>
      </c>
      <c r="E20" s="24">
        <f>652.29452+137.22801</f>
        <v>789.5225300000001</v>
      </c>
      <c r="F20" s="24"/>
      <c r="G20" s="47" t="s">
        <v>55</v>
      </c>
      <c r="H20" s="24">
        <f>E20</f>
        <v>789.5225300000001</v>
      </c>
      <c r="I20" s="24">
        <f>B20-D20+E20</f>
        <v>-143.2735499999999</v>
      </c>
    </row>
    <row r="21" spans="1:9" ht="143.25" customHeight="1">
      <c r="A21" s="23"/>
      <c r="B21" s="25"/>
      <c r="C21" s="23"/>
      <c r="D21" s="25"/>
      <c r="E21" s="25"/>
      <c r="F21" s="25"/>
      <c r="G21" s="48"/>
      <c r="H21" s="25"/>
      <c r="I21" s="25"/>
    </row>
    <row r="22" spans="1:9" ht="27" customHeight="1">
      <c r="A22" s="10"/>
      <c r="B22" s="11">
        <f>SUM(B19:B20)</f>
        <v>-94.13093</v>
      </c>
      <c r="C22" s="12" t="s">
        <v>7</v>
      </c>
      <c r="D22" s="11">
        <f>SUM(D19:D20)</f>
        <v>882.00785</v>
      </c>
      <c r="E22" s="11">
        <f>SUM(E19:E20)</f>
        <v>826.2079800000001</v>
      </c>
      <c r="F22" s="11"/>
      <c r="G22" s="1"/>
      <c r="H22" s="11">
        <f>SUM(H19:H20)</f>
        <v>826.2079800000001</v>
      </c>
      <c r="I22" s="11">
        <f>SUM(I19:I20)</f>
        <v>-149.9307999999999</v>
      </c>
    </row>
    <row r="23" spans="1:9" ht="27" customHeight="1">
      <c r="A23" s="10">
        <v>2</v>
      </c>
      <c r="B23" s="11"/>
      <c r="C23" s="12" t="s">
        <v>8</v>
      </c>
      <c r="D23" s="11"/>
      <c r="E23" s="11"/>
      <c r="F23" s="11"/>
      <c r="G23" s="1"/>
      <c r="H23" s="11"/>
      <c r="I23" s="11"/>
    </row>
    <row r="24" spans="1:9" ht="27" customHeight="1">
      <c r="A24" s="7" t="s">
        <v>15</v>
      </c>
      <c r="B24" s="13">
        <v>-97.62637</v>
      </c>
      <c r="C24" s="8" t="s">
        <v>10</v>
      </c>
      <c r="D24" s="13">
        <v>914.76007</v>
      </c>
      <c r="E24" s="13">
        <v>856.88814</v>
      </c>
      <c r="F24" s="13"/>
      <c r="G24" s="21" t="s">
        <v>44</v>
      </c>
      <c r="H24" s="13">
        <f>E24</f>
        <v>856.88814</v>
      </c>
      <c r="I24" s="13">
        <f>B24-D24+E24</f>
        <v>-155.49829999999997</v>
      </c>
    </row>
    <row r="25" spans="1:9" ht="27" customHeight="1">
      <c r="A25" s="14" t="s">
        <v>16</v>
      </c>
      <c r="B25" s="13">
        <v>-37.81643</v>
      </c>
      <c r="C25" s="8" t="s">
        <v>11</v>
      </c>
      <c r="D25" s="13">
        <v>354.3403</v>
      </c>
      <c r="E25" s="13">
        <v>331.9231</v>
      </c>
      <c r="F25" s="13"/>
      <c r="G25" s="21" t="s">
        <v>45</v>
      </c>
      <c r="H25" s="13">
        <f>E25</f>
        <v>331.9231</v>
      </c>
      <c r="I25" s="13">
        <f>B25-D25+E25</f>
        <v>-60.23363000000006</v>
      </c>
    </row>
    <row r="26" spans="1:9" ht="27" customHeight="1">
      <c r="A26" s="14" t="s">
        <v>17</v>
      </c>
      <c r="B26" s="13">
        <v>-21.26362</v>
      </c>
      <c r="C26" s="8" t="s">
        <v>31</v>
      </c>
      <c r="D26" s="13">
        <v>199.24038</v>
      </c>
      <c r="E26" s="13">
        <v>186.63551</v>
      </c>
      <c r="F26" s="13"/>
      <c r="G26" s="21" t="s">
        <v>46</v>
      </c>
      <c r="H26" s="13">
        <f>E26</f>
        <v>186.63551</v>
      </c>
      <c r="I26" s="13">
        <f>B26-D26+E26</f>
        <v>-33.86848999999998</v>
      </c>
    </row>
    <row r="27" spans="1:9" ht="27" customHeight="1">
      <c r="A27" s="7" t="s">
        <v>18</v>
      </c>
      <c r="B27" s="13">
        <v>-14.7735</v>
      </c>
      <c r="C27" s="8" t="s">
        <v>9</v>
      </c>
      <c r="D27" s="13">
        <v>138.42782</v>
      </c>
      <c r="E27" s="13">
        <v>129.67023</v>
      </c>
      <c r="F27" s="13"/>
      <c r="G27" s="21" t="s">
        <v>47</v>
      </c>
      <c r="H27" s="13">
        <f>E27</f>
        <v>129.67023</v>
      </c>
      <c r="I27" s="13">
        <f>B27-D27+E27</f>
        <v>-23.531090000000006</v>
      </c>
    </row>
    <row r="28" spans="1:9" ht="27" customHeight="1">
      <c r="A28" s="7" t="s">
        <v>37</v>
      </c>
      <c r="B28" s="13">
        <v>-2.93403</v>
      </c>
      <c r="C28" s="8" t="s">
        <v>38</v>
      </c>
      <c r="D28" s="13">
        <v>27.49193</v>
      </c>
      <c r="E28" s="13">
        <v>25.75266</v>
      </c>
      <c r="F28" s="13"/>
      <c r="G28" s="21" t="s">
        <v>48</v>
      </c>
      <c r="H28" s="13">
        <f>E28</f>
        <v>25.75266</v>
      </c>
      <c r="I28" s="13">
        <f>B28-D28+E28</f>
        <v>-4.673300000000001</v>
      </c>
    </row>
    <row r="29" spans="1:9" ht="27" customHeight="1">
      <c r="A29" s="10"/>
      <c r="B29" s="11">
        <f>SUM(B24:B28)</f>
        <v>-174.41395</v>
      </c>
      <c r="C29" s="12" t="s">
        <v>14</v>
      </c>
      <c r="D29" s="11">
        <f>SUM(D24:D28)</f>
        <v>1634.2605</v>
      </c>
      <c r="E29" s="11">
        <f>SUM(E24:E28)</f>
        <v>1530.8696400000001</v>
      </c>
      <c r="F29" s="11"/>
      <c r="G29" s="2"/>
      <c r="H29" s="11">
        <f>SUM(H24:H28)</f>
        <v>1530.8696400000001</v>
      </c>
      <c r="I29" s="11">
        <f>SUM(I24:I28)</f>
        <v>-277.80481000000003</v>
      </c>
    </row>
    <row r="30" spans="1:9" ht="26.25" customHeight="1">
      <c r="A30" s="10">
        <v>3</v>
      </c>
      <c r="B30" s="16"/>
      <c r="C30" s="12" t="s">
        <v>39</v>
      </c>
      <c r="D30" s="13"/>
      <c r="E30" s="13"/>
      <c r="F30" s="13"/>
      <c r="G30" s="3"/>
      <c r="H30" s="17"/>
      <c r="I30" s="13"/>
    </row>
    <row r="31" spans="1:9" ht="31.5" customHeight="1">
      <c r="A31" s="7" t="s">
        <v>51</v>
      </c>
      <c r="B31" s="13">
        <v>0</v>
      </c>
      <c r="C31" s="8" t="s">
        <v>40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4.75" customHeight="1">
      <c r="A32" s="7" t="s">
        <v>52</v>
      </c>
      <c r="B32" s="13">
        <v>-2.33829</v>
      </c>
      <c r="C32" s="8" t="s">
        <v>41</v>
      </c>
      <c r="D32" s="13">
        <v>21.90979</v>
      </c>
      <c r="E32" s="13">
        <v>20.52368</v>
      </c>
      <c r="F32" s="13"/>
      <c r="G32" s="3"/>
      <c r="H32" s="13">
        <f>E32</f>
        <v>20.52368</v>
      </c>
      <c r="I32" s="13">
        <f>B32-D32+E32</f>
        <v>-3.724400000000003</v>
      </c>
    </row>
    <row r="33" spans="1:9" s="18" customFormat="1" ht="26.25" customHeight="1">
      <c r="A33" s="10"/>
      <c r="B33" s="11">
        <f>SUM(B31:B32)</f>
        <v>-2.33829</v>
      </c>
      <c r="C33" s="12" t="s">
        <v>42</v>
      </c>
      <c r="D33" s="11">
        <f>SUM(D31:D32)</f>
        <v>21.90979</v>
      </c>
      <c r="E33" s="11">
        <f>SUM(E31:E32)</f>
        <v>20.52368</v>
      </c>
      <c r="F33" s="11"/>
      <c r="G33" s="2"/>
      <c r="H33" s="11">
        <f>SUM(H31:H32)</f>
        <v>20.52368</v>
      </c>
      <c r="I33" s="11">
        <f>SUM(I31:I32)</f>
        <v>-3.724400000000003</v>
      </c>
    </row>
    <row r="34" spans="1:9" ht="27" customHeight="1">
      <c r="A34" s="19"/>
      <c r="B34" s="11">
        <f>SUM(B22,B29,B33)</f>
        <v>-270.88317</v>
      </c>
      <c r="C34" s="12" t="s">
        <v>20</v>
      </c>
      <c r="D34" s="11">
        <f>SUM(D22,D29,D33)</f>
        <v>2538.1781400000004</v>
      </c>
      <c r="E34" s="11">
        <f>SUM(E22,E29,E33)</f>
        <v>2377.6013</v>
      </c>
      <c r="F34" s="11"/>
      <c r="G34" s="2"/>
      <c r="H34" s="11">
        <f>SUM(H22,H29,H33)</f>
        <v>2377.6013</v>
      </c>
      <c r="I34" s="11">
        <f>SUM(I22,I29,I33)</f>
        <v>-431.46000999999995</v>
      </c>
    </row>
    <row r="35" spans="1:9" ht="42.75">
      <c r="A35" s="19"/>
      <c r="B35" s="11"/>
      <c r="C35" s="12" t="s">
        <v>43</v>
      </c>
      <c r="D35" s="43">
        <f>E34+F34-D34</f>
        <v>-160.57684000000063</v>
      </c>
      <c r="E35" s="44"/>
      <c r="F35" s="45"/>
      <c r="G35" s="2"/>
      <c r="H35" s="15"/>
      <c r="I35" s="11"/>
    </row>
    <row r="36" spans="1:9" ht="27" customHeight="1">
      <c r="A36" s="10">
        <v>4</v>
      </c>
      <c r="B36" s="11">
        <v>48.4893</v>
      </c>
      <c r="C36" s="12" t="s">
        <v>19</v>
      </c>
      <c r="D36" s="11">
        <v>84.79697</v>
      </c>
      <c r="E36" s="11">
        <v>79.43233</v>
      </c>
      <c r="F36" s="11"/>
      <c r="G36" s="2"/>
      <c r="H36" s="11">
        <v>0</v>
      </c>
      <c r="I36" s="11">
        <f>B36+E36+F36-H36</f>
        <v>127.92163</v>
      </c>
    </row>
  </sheetData>
  <mergeCells count="36">
    <mergeCell ref="D35:F35"/>
    <mergeCell ref="H20:H21"/>
    <mergeCell ref="I20:I21"/>
    <mergeCell ref="C15:F15"/>
    <mergeCell ref="F20:F21"/>
    <mergeCell ref="G20:G21"/>
    <mergeCell ref="E20:E21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7" sqref="R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2010-10-18T12:22:38Z</cp:lastPrinted>
  <dcterms:created xsi:type="dcterms:W3CDTF">2010-04-01T07:27:06Z</dcterms:created>
  <dcterms:modified xsi:type="dcterms:W3CDTF">2010-12-07T09:56:14Z</dcterms:modified>
  <cp:category/>
  <cp:version/>
  <cp:contentType/>
  <cp:contentStatus/>
</cp:coreProperties>
</file>